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0" windowWidth="15135" windowHeight="7635"/>
  </bookViews>
  <sheets>
    <sheet name="ClassListFile_tpalmer_2013-Oct-" sheetId="1" r:id="rId1"/>
  </sheets>
  <calcPr calcId="145621"/>
  <fileRecoveryPr repairLoad="1"/>
</workbook>
</file>

<file path=xl/calcChain.xml><?xml version="1.0" encoding="utf-8"?>
<calcChain xmlns="http://schemas.openxmlformats.org/spreadsheetml/2006/main">
  <c r="G60" i="1" l="1"/>
  <c r="B60" i="1" s="1"/>
  <c r="G27" i="1"/>
  <c r="B27" i="1" s="1"/>
  <c r="G56" i="1"/>
  <c r="B56" i="1" s="1"/>
  <c r="G23" i="1"/>
  <c r="B23" i="1" s="1"/>
  <c r="G15" i="1"/>
  <c r="B15" i="1" s="1"/>
  <c r="G69" i="1"/>
  <c r="B69" i="1" s="1"/>
  <c r="G74" i="1"/>
  <c r="B74" i="1" s="1"/>
  <c r="G21" i="1"/>
  <c r="B21" i="1" s="1"/>
  <c r="G8" i="1"/>
  <c r="B8" i="1" s="1"/>
  <c r="G36" i="1"/>
  <c r="B36" i="1" s="1"/>
  <c r="G14" i="1"/>
  <c r="B14" i="1" s="1"/>
  <c r="G45" i="1"/>
  <c r="B45" i="1" s="1"/>
  <c r="G54" i="1"/>
  <c r="B54" i="1" s="1"/>
  <c r="G11" i="1"/>
  <c r="B11" i="1" s="1"/>
  <c r="G37" i="1"/>
  <c r="B37" i="1" s="1"/>
  <c r="G32" i="1"/>
  <c r="B32" i="1" s="1"/>
  <c r="G31" i="1"/>
  <c r="B31" i="1" s="1"/>
  <c r="G50" i="1"/>
  <c r="B50" i="1" s="1"/>
  <c r="G67" i="1"/>
  <c r="B67" i="1" s="1"/>
  <c r="G9" i="1"/>
  <c r="B9" i="1" s="1"/>
  <c r="G58" i="1"/>
  <c r="B58" i="1" s="1"/>
  <c r="G61" i="1"/>
  <c r="B61" i="1" s="1"/>
  <c r="G68" i="1"/>
  <c r="B68" i="1" s="1"/>
  <c r="G29" i="1"/>
  <c r="B29" i="1" s="1"/>
  <c r="G34" i="1"/>
  <c r="B34" i="1" s="1"/>
  <c r="G47" i="1"/>
  <c r="B47" i="1" s="1"/>
  <c r="G17" i="1"/>
  <c r="B17" i="1" s="1"/>
  <c r="G44" i="1"/>
  <c r="B44" i="1" s="1"/>
  <c r="G43" i="1"/>
  <c r="B43" i="1" s="1"/>
  <c r="G20" i="1"/>
  <c r="B20" i="1" s="1"/>
  <c r="G12" i="1"/>
  <c r="B12" i="1" s="1"/>
  <c r="G53" i="1"/>
  <c r="B53" i="1" s="1"/>
  <c r="G51" i="1"/>
  <c r="B51" i="1" s="1"/>
  <c r="G39" i="1"/>
  <c r="B39" i="1" s="1"/>
  <c r="G18" i="1"/>
  <c r="B18" i="1" s="1"/>
  <c r="G63" i="1"/>
  <c r="B63" i="1" s="1"/>
  <c r="G19" i="1"/>
  <c r="B19" i="1" s="1"/>
  <c r="G65" i="1"/>
  <c r="B65" i="1" s="1"/>
  <c r="G35" i="1"/>
  <c r="B35" i="1" s="1"/>
  <c r="G10" i="1"/>
  <c r="B10" i="1" s="1"/>
  <c r="G16" i="1"/>
  <c r="B16" i="1" s="1"/>
  <c r="G49" i="1"/>
  <c r="B49" i="1" s="1"/>
  <c r="G72" i="1"/>
  <c r="B72" i="1" s="1"/>
  <c r="G70" i="1"/>
  <c r="B70" i="1" s="1"/>
  <c r="G24" i="1"/>
  <c r="B24" i="1" s="1"/>
  <c r="G64" i="1"/>
  <c r="B64" i="1" s="1"/>
  <c r="G38" i="1"/>
  <c r="B38" i="1" s="1"/>
  <c r="G48" i="1"/>
  <c r="B48" i="1" s="1"/>
  <c r="G55" i="1"/>
  <c r="B55" i="1" s="1"/>
  <c r="G25" i="1"/>
  <c r="B25" i="1" s="1"/>
  <c r="G41" i="1"/>
  <c r="B41" i="1" s="1"/>
  <c r="G28" i="1"/>
  <c r="B28" i="1" s="1"/>
  <c r="G75" i="1"/>
  <c r="B75" i="1" s="1"/>
  <c r="G42" i="1"/>
  <c r="B42" i="1" s="1"/>
  <c r="G52" i="1"/>
  <c r="B52" i="1" s="1"/>
  <c r="G22" i="1"/>
  <c r="B22" i="1" s="1"/>
  <c r="G57" i="1"/>
  <c r="B57" i="1" s="1"/>
  <c r="G26" i="1"/>
  <c r="B26" i="1" s="1"/>
  <c r="G73" i="1"/>
  <c r="B73" i="1" s="1"/>
  <c r="G7" i="1"/>
  <c r="B7" i="1" s="1"/>
  <c r="G62" i="1"/>
  <c r="B62" i="1" s="1"/>
  <c r="G59" i="1"/>
  <c r="B59" i="1" s="1"/>
  <c r="G66" i="1"/>
  <c r="B66" i="1" s="1"/>
  <c r="G71" i="1"/>
  <c r="B71" i="1" s="1"/>
  <c r="G13" i="1"/>
  <c r="B13" i="1" s="1"/>
  <c r="G76" i="1"/>
  <c r="B76" i="1" s="1"/>
  <c r="G33" i="1"/>
  <c r="B33" i="1" s="1"/>
  <c r="G40" i="1"/>
  <c r="B40" i="1" s="1"/>
  <c r="G46" i="1"/>
  <c r="B46" i="1" s="1"/>
  <c r="C79" i="1" l="1"/>
  <c r="C80" i="1" s="1"/>
  <c r="F79" i="1"/>
  <c r="F80" i="1" s="1"/>
  <c r="G79" i="1"/>
  <c r="G80" i="1" s="1"/>
  <c r="B79" i="1"/>
  <c r="B80" i="1" s="1"/>
  <c r="E79" i="1"/>
  <c r="E80" i="1" s="1"/>
  <c r="D79" i="1"/>
  <c r="D80" i="1" s="1"/>
</calcChain>
</file>

<file path=xl/sharedStrings.xml><?xml version="1.0" encoding="utf-8"?>
<sst xmlns="http://schemas.openxmlformats.org/spreadsheetml/2006/main" count="18" uniqueCount="18">
  <si>
    <t>StudentNo</t>
  </si>
  <si>
    <t>Final Mark</t>
  </si>
  <si>
    <t>Midterm 1</t>
  </si>
  <si>
    <t>Midterm 2</t>
  </si>
  <si>
    <t>Assgn 1</t>
  </si>
  <si>
    <t>Assgn TOTAL</t>
  </si>
  <si>
    <t>Assgn 2</t>
  </si>
  <si>
    <t>Assgn 3</t>
  </si>
  <si>
    <t>Assgn 4</t>
  </si>
  <si>
    <t>Assgn 5</t>
  </si>
  <si>
    <t>Final Exam</t>
  </si>
  <si>
    <t>Essay</t>
  </si>
  <si>
    <t>Dr. Robert D. Kent, School of Computer Science</t>
  </si>
  <si>
    <t>AVERAGE</t>
  </si>
  <si>
    <t>% AVE</t>
  </si>
  <si>
    <t>Assgn 6</t>
  </si>
  <si>
    <t>03-60-367-01   Fall 2014</t>
  </si>
  <si>
    <t>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</si>
</sst>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0" xfId="0" applyBorder="1"/>
    <xf numFmtId="0" fontId="16" fillId="0" borderId="10" xfId="0" applyFont="1" applyBorder="1"/>
    <xf numFmtId="164" fontId="16" fillId="0" borderId="10" xfId="0" applyNumberFormat="1" applyFont="1" applyBorder="1"/>
    <xf numFmtId="164" fontId="0" fillId="0" borderId="10" xfId="0" applyNumberFormat="1" applyBorder="1"/>
    <xf numFmtId="0" fontId="16" fillId="0" borderId="0" xfId="0" applyFont="1"/>
    <xf numFmtId="0" fontId="0" fillId="0" borderId="10" xfId="0" applyBorder="1"/>
    <xf numFmtId="164" fontId="0" fillId="0" borderId="1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8" fillId="0" borderId="10" xfId="0" applyFont="1" applyBorder="1" applyAlignment="1"/>
    <xf numFmtId="0" fontId="16" fillId="0" borderId="0" xfId="0" applyFont="1" applyAlignment="1"/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workbookViewId="0">
      <selection activeCell="P6" sqref="P6"/>
    </sheetView>
  </sheetViews>
  <sheetFormatPr defaultRowHeight="15" x14ac:dyDescent="0.25"/>
  <cols>
    <col min="1" max="1" width="12.140625" bestFit="1" customWidth="1"/>
    <col min="2" max="4" width="11.85546875" customWidth="1"/>
    <col min="5" max="5" width="11.140625" customWidth="1"/>
    <col min="6" max="6" width="9.140625" customWidth="1"/>
    <col min="7" max="7" width="13.28515625" customWidth="1"/>
    <col min="8" max="10" width="11.140625" customWidth="1"/>
    <col min="11" max="11" width="9.140625" customWidth="1"/>
    <col min="12" max="12" width="9.5703125" customWidth="1"/>
    <col min="13" max="13" width="10.7109375" customWidth="1"/>
    <col min="14" max="14" width="14" customWidth="1"/>
    <col min="15" max="15" width="6.42578125" customWidth="1"/>
    <col min="16" max="16" width="17.85546875" customWidth="1"/>
    <col min="17" max="17" width="12.85546875" customWidth="1"/>
    <col min="18" max="18" width="10.7109375" customWidth="1"/>
  </cols>
  <sheetData>
    <row r="1" spans="1:18" x14ac:dyDescent="0.25">
      <c r="A1" s="1" t="s">
        <v>16</v>
      </c>
    </row>
    <row r="2" spans="1:18" x14ac:dyDescent="0.25">
      <c r="A2" s="15" t="s">
        <v>12</v>
      </c>
      <c r="B2" s="16"/>
      <c r="C2" s="16"/>
      <c r="D2" s="16"/>
    </row>
    <row r="3" spans="1:18" x14ac:dyDescent="0.25">
      <c r="B3" s="9">
        <v>100</v>
      </c>
      <c r="C3" s="9">
        <v>40</v>
      </c>
      <c r="D3" s="9">
        <v>15</v>
      </c>
      <c r="E3" s="9">
        <v>15</v>
      </c>
      <c r="F3" s="9">
        <v>10</v>
      </c>
      <c r="G3" s="9">
        <v>20</v>
      </c>
    </row>
    <row r="4" spans="1:18" s="1" customFormat="1" x14ac:dyDescent="0.25">
      <c r="B4" s="2" t="s">
        <v>1</v>
      </c>
      <c r="C4" s="2" t="s">
        <v>10</v>
      </c>
      <c r="D4" s="2" t="s">
        <v>2</v>
      </c>
      <c r="E4" s="2" t="s">
        <v>3</v>
      </c>
      <c r="F4" s="2" t="s">
        <v>11</v>
      </c>
      <c r="G4" s="2" t="s">
        <v>5</v>
      </c>
      <c r="H4" s="2" t="s">
        <v>4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15</v>
      </c>
    </row>
    <row r="5" spans="1:18" s="1" customFormat="1" x14ac:dyDescent="0.25">
      <c r="A5" s="1" t="s">
        <v>0</v>
      </c>
      <c r="C5" s="1">
        <v>110</v>
      </c>
      <c r="D5" s="1">
        <v>76</v>
      </c>
      <c r="E5" s="1">
        <v>63</v>
      </c>
      <c r="F5" s="1">
        <v>10</v>
      </c>
      <c r="G5" s="1">
        <v>30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</row>
    <row r="6" spans="1:18" s="9" customFormat="1" x14ac:dyDescent="0.25"/>
    <row r="7" spans="1:18" x14ac:dyDescent="0.25">
      <c r="A7" s="10">
        <v>101857271</v>
      </c>
      <c r="B7" s="11">
        <f>(C7)*40/(C$5)+(D7)*15/(D$5)+(E7)*15/(E$5)+(F7)+(G7)*20/30</f>
        <v>89.300637958532704</v>
      </c>
      <c r="C7" s="4">
        <v>93</v>
      </c>
      <c r="D7" s="4">
        <v>70</v>
      </c>
      <c r="E7" s="4">
        <v>56</v>
      </c>
      <c r="F7" s="11">
        <v>9</v>
      </c>
      <c r="G7" s="11">
        <f>SUM(H7:M7)</f>
        <v>29</v>
      </c>
      <c r="H7" s="14">
        <v>5</v>
      </c>
      <c r="I7" s="10">
        <v>5</v>
      </c>
      <c r="J7" s="14">
        <v>4</v>
      </c>
      <c r="K7" s="10">
        <v>5</v>
      </c>
      <c r="L7" s="14">
        <v>5</v>
      </c>
      <c r="M7" s="10">
        <v>5</v>
      </c>
    </row>
    <row r="8" spans="1:18" x14ac:dyDescent="0.25">
      <c r="A8" s="10">
        <v>102243079</v>
      </c>
      <c r="B8" s="11">
        <f>(C8)*40/(C$5)+(D8)*15/(D$5)+(E8)*15/(E$5)+(F8)+(G8)*20/30</f>
        <v>90.311232627022093</v>
      </c>
      <c r="C8" s="4">
        <v>101</v>
      </c>
      <c r="D8" s="4">
        <v>64</v>
      </c>
      <c r="E8" s="4">
        <v>46</v>
      </c>
      <c r="F8" s="4">
        <v>10</v>
      </c>
      <c r="G8" s="11">
        <f>SUM(H8:M8)</f>
        <v>30</v>
      </c>
      <c r="H8" s="14">
        <v>5</v>
      </c>
      <c r="I8" s="10">
        <v>5</v>
      </c>
      <c r="J8" s="14">
        <v>5</v>
      </c>
      <c r="K8" s="10">
        <v>5</v>
      </c>
      <c r="L8" s="14">
        <v>5</v>
      </c>
      <c r="M8" s="10">
        <v>5</v>
      </c>
      <c r="P8" s="12"/>
      <c r="Q8" s="12"/>
      <c r="R8" s="13"/>
    </row>
    <row r="9" spans="1:18" x14ac:dyDescent="0.25">
      <c r="A9" s="10">
        <v>102414620</v>
      </c>
      <c r="B9" s="11">
        <f>(C9)*40/(C$5)+(D9)*15/(D$5)+(E9)*15/(E$5)+(F9)+(G9)*20/30</f>
        <v>90.244360902255636</v>
      </c>
      <c r="C9" s="4">
        <v>110</v>
      </c>
      <c r="D9" s="4">
        <v>70</v>
      </c>
      <c r="E9" s="4">
        <v>55</v>
      </c>
      <c r="F9" s="4">
        <v>10</v>
      </c>
      <c r="G9" s="11">
        <f>SUM(H9:M9)</f>
        <v>20</v>
      </c>
      <c r="H9" s="14">
        <v>5</v>
      </c>
      <c r="I9" s="10">
        <v>5</v>
      </c>
      <c r="J9" s="14">
        <v>5</v>
      </c>
      <c r="K9" s="10"/>
      <c r="L9" s="14">
        <v>5</v>
      </c>
      <c r="M9" s="10"/>
      <c r="P9" s="12"/>
      <c r="Q9" s="12"/>
      <c r="R9" s="13"/>
    </row>
    <row r="10" spans="1:18" x14ac:dyDescent="0.25">
      <c r="A10" s="10">
        <v>102417308</v>
      </c>
      <c r="B10" s="11">
        <f>(C10)*40/(C$5)+(D10)*15/(D$5)+(E10)*15/(E$5)+(F10)+(G10)*20/30</f>
        <v>90.899008885850989</v>
      </c>
      <c r="C10" s="4">
        <v>104</v>
      </c>
      <c r="D10" s="4">
        <v>67</v>
      </c>
      <c r="E10" s="4">
        <v>47</v>
      </c>
      <c r="F10" s="4">
        <v>10</v>
      </c>
      <c r="G10" s="11">
        <f>SUM(H10:M10)</f>
        <v>28</v>
      </c>
      <c r="H10" s="14">
        <v>5</v>
      </c>
      <c r="I10" s="10">
        <v>5</v>
      </c>
      <c r="J10" s="14">
        <v>4</v>
      </c>
      <c r="K10" s="10">
        <v>5</v>
      </c>
      <c r="L10" s="14">
        <v>4</v>
      </c>
      <c r="M10" s="10">
        <v>5</v>
      </c>
      <c r="P10" s="12"/>
      <c r="Q10" s="12"/>
      <c r="R10" s="13"/>
    </row>
    <row r="11" spans="1:18" x14ac:dyDescent="0.25">
      <c r="A11" s="10">
        <v>102863886</v>
      </c>
      <c r="B11" s="11">
        <f>(C11)*40/(C$5)+(D11)*15/(D$5)+(E11)*15/(E$5)+(F11)+(G11)*20/30</f>
        <v>56.37155388471178</v>
      </c>
      <c r="C11" s="4">
        <v>66</v>
      </c>
      <c r="D11" s="4">
        <v>47</v>
      </c>
      <c r="E11" s="4">
        <v>41</v>
      </c>
      <c r="F11" s="4"/>
      <c r="G11" s="11">
        <f>SUM(H11:M11)</f>
        <v>20</v>
      </c>
      <c r="H11" s="14">
        <v>5</v>
      </c>
      <c r="I11" s="10">
        <v>5</v>
      </c>
      <c r="J11" s="14">
        <v>5</v>
      </c>
      <c r="K11" s="10"/>
      <c r="L11" s="14">
        <v>5</v>
      </c>
      <c r="M11" s="10"/>
      <c r="P11" s="12"/>
      <c r="Q11" s="12"/>
      <c r="R11" s="13"/>
    </row>
    <row r="12" spans="1:18" x14ac:dyDescent="0.25">
      <c r="A12" s="10">
        <v>102864438</v>
      </c>
      <c r="B12" s="11">
        <f>(C12)*40/(C$5)+(D12)*15/(D$5)+(E12)*15/(E$5)+(F12)+(G12)*20/30</f>
        <v>95.071998177261321</v>
      </c>
      <c r="C12" s="4">
        <v>107</v>
      </c>
      <c r="D12" s="4">
        <v>72</v>
      </c>
      <c r="E12" s="4">
        <v>53</v>
      </c>
      <c r="F12" s="4">
        <v>10</v>
      </c>
      <c r="G12" s="11">
        <f>SUM(H12:M12)</f>
        <v>29</v>
      </c>
      <c r="H12" s="14">
        <v>5</v>
      </c>
      <c r="I12" s="10">
        <v>5</v>
      </c>
      <c r="J12" s="14">
        <v>4</v>
      </c>
      <c r="K12" s="10">
        <v>5</v>
      </c>
      <c r="L12" s="14">
        <v>5</v>
      </c>
      <c r="M12" s="10">
        <v>5</v>
      </c>
      <c r="P12" s="12"/>
      <c r="Q12" s="12"/>
      <c r="R12" s="13"/>
    </row>
    <row r="13" spans="1:18" x14ac:dyDescent="0.25">
      <c r="A13" s="10">
        <v>103015347</v>
      </c>
      <c r="B13" s="11">
        <f>(C13)*40/(C$5)+(D13)*15/(D$5)+(E13)*15/(E$5)+(F13)+(G13)*20/30</f>
        <v>87.191387559808604</v>
      </c>
      <c r="C13" s="4">
        <v>103</v>
      </c>
      <c r="D13" s="4">
        <v>62</v>
      </c>
      <c r="E13" s="4">
        <v>49</v>
      </c>
      <c r="F13" s="4">
        <v>8.5</v>
      </c>
      <c r="G13" s="11">
        <f>SUM(H13:M13)</f>
        <v>26</v>
      </c>
      <c r="H13" s="14">
        <v>4</v>
      </c>
      <c r="I13" s="10">
        <v>5</v>
      </c>
      <c r="J13" s="14">
        <v>4</v>
      </c>
      <c r="K13" s="10">
        <v>5</v>
      </c>
      <c r="L13" s="14">
        <v>3</v>
      </c>
      <c r="M13" s="10">
        <v>5</v>
      </c>
      <c r="P13" s="12"/>
      <c r="Q13" s="12"/>
      <c r="R13" s="13"/>
    </row>
    <row r="14" spans="1:18" x14ac:dyDescent="0.25">
      <c r="A14" s="5">
        <v>103172936</v>
      </c>
      <c r="B14" s="11">
        <f>(C14)*40/(C$5)+(D14)*15/(D$5)+(E14)*15/(E$5)+(F14)+(G14)*20/30</f>
        <v>96.130041011619966</v>
      </c>
      <c r="C14" s="11">
        <v>106</v>
      </c>
      <c r="D14" s="11">
        <v>71</v>
      </c>
      <c r="E14" s="11">
        <v>57</v>
      </c>
      <c r="F14" s="11">
        <v>10</v>
      </c>
      <c r="G14" s="11">
        <f>SUM(H14:M14)</f>
        <v>30</v>
      </c>
      <c r="H14" s="14">
        <v>5</v>
      </c>
      <c r="I14" s="10">
        <v>5</v>
      </c>
      <c r="J14" s="14">
        <v>5</v>
      </c>
      <c r="K14" s="10">
        <v>5</v>
      </c>
      <c r="L14" s="14">
        <v>5</v>
      </c>
      <c r="M14" s="10">
        <v>5</v>
      </c>
      <c r="P14" s="12"/>
      <c r="Q14" s="12"/>
      <c r="R14" s="13"/>
    </row>
    <row r="15" spans="1:18" x14ac:dyDescent="0.25">
      <c r="A15" s="10">
        <v>103280082</v>
      </c>
      <c r="B15" s="11">
        <f>(C15)*40/(C$5)+(D15)*15/(D$5)+(E15)*15/(E$5)+(F15)+(G15)*20/30</f>
        <v>93.494645705172019</v>
      </c>
      <c r="C15" s="4">
        <v>103</v>
      </c>
      <c r="D15" s="4">
        <v>68</v>
      </c>
      <c r="E15" s="4">
        <v>53</v>
      </c>
      <c r="F15" s="4">
        <v>10</v>
      </c>
      <c r="G15" s="11">
        <f>SUM(H15:M15)</f>
        <v>30</v>
      </c>
      <c r="H15" s="14">
        <v>5</v>
      </c>
      <c r="I15" s="10">
        <v>5</v>
      </c>
      <c r="J15" s="14">
        <v>5</v>
      </c>
      <c r="K15" s="10">
        <v>5</v>
      </c>
      <c r="L15" s="14">
        <v>5</v>
      </c>
      <c r="M15" s="10">
        <v>5</v>
      </c>
      <c r="P15" s="12"/>
      <c r="Q15" s="12"/>
      <c r="R15" s="13"/>
    </row>
    <row r="16" spans="1:18" x14ac:dyDescent="0.25">
      <c r="A16" s="10">
        <v>103283995</v>
      </c>
      <c r="B16" s="11">
        <f>(C16)*40/(C$5)+(D16)*15/(D$5)+(E16)*15/(E$5)+(F16)+(G16)*20/30</f>
        <v>88.286056049213954</v>
      </c>
      <c r="C16" s="4">
        <v>95</v>
      </c>
      <c r="D16" s="4">
        <v>66</v>
      </c>
      <c r="E16" s="4">
        <v>59</v>
      </c>
      <c r="F16" s="4">
        <v>10</v>
      </c>
      <c r="G16" s="11">
        <f>SUM(H16:M16)</f>
        <v>25</v>
      </c>
      <c r="H16" s="14">
        <v>5</v>
      </c>
      <c r="I16" s="10">
        <v>3</v>
      </c>
      <c r="J16" s="14">
        <v>4</v>
      </c>
      <c r="K16" s="10">
        <v>5</v>
      </c>
      <c r="L16" s="14">
        <v>4</v>
      </c>
      <c r="M16" s="10">
        <v>4</v>
      </c>
      <c r="P16" s="12"/>
      <c r="Q16" s="12"/>
      <c r="R16" s="13"/>
    </row>
    <row r="17" spans="1:18" x14ac:dyDescent="0.25">
      <c r="A17" s="10">
        <v>103308454</v>
      </c>
      <c r="B17" s="11">
        <f>(C17)*40/(C$5)+(D17)*15/(D$5)+(E17)*15/(E$5)+(F17)+(G17)*20/30</f>
        <v>78.554055593529284</v>
      </c>
      <c r="C17" s="11">
        <v>86</v>
      </c>
      <c r="D17" s="11">
        <v>65</v>
      </c>
      <c r="E17" s="11">
        <v>46</v>
      </c>
      <c r="F17" s="11">
        <v>7.5</v>
      </c>
      <c r="G17" s="11">
        <f>SUM(H17:M17)</f>
        <v>24</v>
      </c>
      <c r="H17" s="14">
        <v>5</v>
      </c>
      <c r="I17" s="10">
        <v>5</v>
      </c>
      <c r="J17" s="14">
        <v>5</v>
      </c>
      <c r="K17" s="10">
        <v>4</v>
      </c>
      <c r="L17" s="14">
        <v>5</v>
      </c>
      <c r="M17" s="10"/>
      <c r="P17" s="12"/>
      <c r="Q17" s="12"/>
      <c r="R17" s="13"/>
    </row>
    <row r="18" spans="1:18" x14ac:dyDescent="0.25">
      <c r="A18" s="10">
        <v>103314136</v>
      </c>
      <c r="B18" s="11">
        <f>(C18)*40/(C$5)+(D18)*15/(D$5)+(E18)*15/(E$5)+(F18)+(G18)*20/30</f>
        <v>69.692185007974473</v>
      </c>
      <c r="C18" s="4">
        <v>79</v>
      </c>
      <c r="D18" s="4">
        <v>64</v>
      </c>
      <c r="E18" s="4">
        <v>49</v>
      </c>
      <c r="F18" s="4"/>
      <c r="G18" s="11">
        <f>SUM(H18:M18)</f>
        <v>25</v>
      </c>
      <c r="H18" s="14">
        <v>5</v>
      </c>
      <c r="I18" s="10">
        <v>5</v>
      </c>
      <c r="J18" s="14">
        <v>5</v>
      </c>
      <c r="K18" s="10">
        <v>5</v>
      </c>
      <c r="L18" s="14">
        <v>5</v>
      </c>
      <c r="M18" s="10"/>
      <c r="P18" s="12"/>
      <c r="Q18" s="12"/>
      <c r="R18" s="13"/>
    </row>
    <row r="19" spans="1:18" x14ac:dyDescent="0.25">
      <c r="A19" s="10">
        <v>103317016</v>
      </c>
      <c r="B19" s="11">
        <f>(C19)*40/(C$5)+(D19)*15/(D$5)+(E19)*15/(E$5)+(F19)+(G19)*20/30</f>
        <v>95.016689450899989</v>
      </c>
      <c r="C19" s="4">
        <v>109</v>
      </c>
      <c r="D19" s="4">
        <v>69</v>
      </c>
      <c r="E19" s="4">
        <v>55</v>
      </c>
      <c r="F19" s="4">
        <v>10</v>
      </c>
      <c r="G19" s="11">
        <f>SUM(H19:M19)</f>
        <v>28</v>
      </c>
      <c r="H19" s="14">
        <v>5</v>
      </c>
      <c r="I19" s="10">
        <v>5</v>
      </c>
      <c r="J19" s="14">
        <v>4</v>
      </c>
      <c r="K19" s="10">
        <v>5</v>
      </c>
      <c r="L19" s="14">
        <v>4</v>
      </c>
      <c r="M19" s="10">
        <v>5</v>
      </c>
      <c r="P19" s="12"/>
      <c r="Q19" s="12"/>
      <c r="R19" s="13"/>
    </row>
    <row r="20" spans="1:18" x14ac:dyDescent="0.25">
      <c r="A20" s="10">
        <v>103325183</v>
      </c>
      <c r="B20" s="11">
        <f>(C20)*40/(C$5)+(D20)*15/(D$5)+(E20)*15/(E$5)+(F20)+(G20)*20/30</f>
        <v>56.70260879471406</v>
      </c>
      <c r="C20" s="4">
        <v>89</v>
      </c>
      <c r="D20" s="4">
        <v>63</v>
      </c>
      <c r="E20" s="4">
        <v>50</v>
      </c>
      <c r="F20" s="4"/>
      <c r="G20" s="11">
        <f>SUM(H20:M20)</f>
        <v>0</v>
      </c>
      <c r="H20" s="10"/>
      <c r="I20" s="10"/>
      <c r="J20" s="10"/>
      <c r="K20" s="10"/>
      <c r="L20" s="10"/>
      <c r="M20" s="10"/>
      <c r="P20" s="12"/>
      <c r="Q20" s="12"/>
      <c r="R20" s="13"/>
    </row>
    <row r="21" spans="1:18" x14ac:dyDescent="0.25">
      <c r="A21" s="10">
        <v>103333328</v>
      </c>
      <c r="B21" s="11">
        <f>(C21)*40/(C$5)+(D21)*15/(D$5)+(E21)*15/(E$5)+(F21)+(G21)*20/30</f>
        <v>70.590396445659607</v>
      </c>
      <c r="C21" s="4">
        <v>97</v>
      </c>
      <c r="D21" s="4">
        <v>53</v>
      </c>
      <c r="E21" s="4">
        <v>47</v>
      </c>
      <c r="F21" s="4">
        <v>7</v>
      </c>
      <c r="G21" s="11">
        <f>SUM(H21:M21)</f>
        <v>10</v>
      </c>
      <c r="H21" s="14">
        <v>5</v>
      </c>
      <c r="I21" s="10"/>
      <c r="J21" s="10"/>
      <c r="K21" s="10">
        <v>5</v>
      </c>
      <c r="L21" s="10"/>
      <c r="M21" s="10"/>
      <c r="P21" s="12"/>
      <c r="Q21" s="12"/>
      <c r="R21" s="13"/>
    </row>
    <row r="22" spans="1:18" x14ac:dyDescent="0.25">
      <c r="A22" s="10">
        <v>103376617</v>
      </c>
      <c r="B22" s="11">
        <f>(C22)*40/(C$5)+(D22)*15/(D$5)+(E22)*15/(E$5)+(F22)+(G22)*20/30</f>
        <v>87.134939621781726</v>
      </c>
      <c r="C22" s="4">
        <v>100</v>
      </c>
      <c r="D22" s="4">
        <v>67</v>
      </c>
      <c r="E22" s="4">
        <v>45</v>
      </c>
      <c r="F22" s="4">
        <v>7.5</v>
      </c>
      <c r="G22" s="11">
        <f>SUM(H22:M22)</f>
        <v>29</v>
      </c>
      <c r="H22" s="14">
        <v>5</v>
      </c>
      <c r="I22" s="10">
        <v>5</v>
      </c>
      <c r="J22" s="14">
        <v>4</v>
      </c>
      <c r="K22" s="10">
        <v>5</v>
      </c>
      <c r="L22" s="14">
        <v>5</v>
      </c>
      <c r="M22" s="10">
        <v>5</v>
      </c>
      <c r="P22" s="12"/>
      <c r="Q22" s="12"/>
      <c r="R22" s="13"/>
    </row>
    <row r="23" spans="1:18" x14ac:dyDescent="0.25">
      <c r="A23" s="10">
        <v>103382029</v>
      </c>
      <c r="B23" s="11">
        <f>(C23)*40/(C$5)+(D23)*15/(D$5)+(E23)*15/(E$5)+(F23)+(G23)*20/30</f>
        <v>88.938767372977892</v>
      </c>
      <c r="C23" s="4">
        <v>97</v>
      </c>
      <c r="D23" s="4">
        <v>69</v>
      </c>
      <c r="E23" s="4">
        <v>45</v>
      </c>
      <c r="F23" s="4">
        <v>10</v>
      </c>
      <c r="G23" s="11">
        <f>SUM(H23:M23)</f>
        <v>29</v>
      </c>
      <c r="H23" s="14">
        <v>5</v>
      </c>
      <c r="I23" s="10">
        <v>5</v>
      </c>
      <c r="J23" s="14">
        <v>5</v>
      </c>
      <c r="K23" s="10">
        <v>5</v>
      </c>
      <c r="L23" s="14">
        <v>4</v>
      </c>
      <c r="M23" s="10">
        <v>5</v>
      </c>
      <c r="P23" s="12"/>
      <c r="Q23" s="12"/>
      <c r="R23" s="13"/>
    </row>
    <row r="24" spans="1:18" x14ac:dyDescent="0.25">
      <c r="A24" s="10">
        <v>103400930</v>
      </c>
      <c r="B24" s="11">
        <f>(C24)*40/(C$5)+(D24)*15/(D$5)+(E24)*15/(E$5)+(F24)+(G24)*20/30</f>
        <v>80.016290726817047</v>
      </c>
      <c r="C24" s="4">
        <v>77</v>
      </c>
      <c r="D24" s="4">
        <v>68</v>
      </c>
      <c r="E24" s="4">
        <v>48</v>
      </c>
      <c r="F24" s="4">
        <v>8.5</v>
      </c>
      <c r="G24" s="11">
        <f>SUM(H24:M24)</f>
        <v>28</v>
      </c>
      <c r="H24" s="14">
        <v>5</v>
      </c>
      <c r="I24" s="10">
        <v>5</v>
      </c>
      <c r="J24" s="14">
        <v>5</v>
      </c>
      <c r="K24" s="10">
        <v>5</v>
      </c>
      <c r="L24" s="14">
        <v>4</v>
      </c>
      <c r="M24" s="10">
        <v>4</v>
      </c>
      <c r="P24" s="12"/>
      <c r="Q24" s="12"/>
      <c r="R24" s="13"/>
    </row>
    <row r="25" spans="1:18" x14ac:dyDescent="0.25">
      <c r="A25" s="10">
        <v>103401560</v>
      </c>
      <c r="B25" s="11">
        <f>(C25)*40/(C$5)+(D25)*15/(D$5)+(E25)*15/(E$5)+(F25)+(G25)*20/30</f>
        <v>83.555650489861023</v>
      </c>
      <c r="C25" s="4">
        <v>93</v>
      </c>
      <c r="D25" s="4">
        <v>69</v>
      </c>
      <c r="E25" s="4">
        <v>46</v>
      </c>
      <c r="F25" s="4">
        <v>6.5</v>
      </c>
      <c r="G25" s="11">
        <f>SUM(H25:M25)</f>
        <v>28</v>
      </c>
      <c r="H25" s="14">
        <v>5</v>
      </c>
      <c r="I25" s="10">
        <v>5</v>
      </c>
      <c r="J25" s="14">
        <v>4</v>
      </c>
      <c r="K25" s="10">
        <v>5</v>
      </c>
      <c r="L25" s="14">
        <v>4</v>
      </c>
      <c r="M25" s="10">
        <v>5</v>
      </c>
      <c r="P25" s="12"/>
      <c r="Q25" s="12"/>
      <c r="R25" s="13"/>
    </row>
    <row r="26" spans="1:18" x14ac:dyDescent="0.25">
      <c r="A26" s="10">
        <v>103408758</v>
      </c>
      <c r="B26" s="11">
        <f>(C26)*40/(C$5)+(D26)*15/(D$5)+(E26)*15/(E$5)+(F26)+(G26)*20/30</f>
        <v>90.561346548188638</v>
      </c>
      <c r="C26" s="4">
        <v>96</v>
      </c>
      <c r="D26" s="4">
        <v>67</v>
      </c>
      <c r="E26" s="4">
        <v>55</v>
      </c>
      <c r="F26" s="4">
        <v>10</v>
      </c>
      <c r="G26" s="11">
        <f>SUM(H26:M26)</f>
        <v>29</v>
      </c>
      <c r="H26" s="14">
        <v>4</v>
      </c>
      <c r="I26" s="10">
        <v>5</v>
      </c>
      <c r="J26" s="14">
        <v>5</v>
      </c>
      <c r="K26" s="10">
        <v>5</v>
      </c>
      <c r="L26" s="14">
        <v>5</v>
      </c>
      <c r="M26" s="10">
        <v>5</v>
      </c>
      <c r="P26" s="12"/>
      <c r="Q26" s="12"/>
      <c r="R26" s="13"/>
    </row>
    <row r="27" spans="1:18" x14ac:dyDescent="0.25">
      <c r="A27" s="10">
        <v>103414878</v>
      </c>
      <c r="B27" s="11">
        <f>(C27)*40/(C$5)+(D27)*15/(D$5)+(E27)*15/(E$5)+(F27)+(G27)*20/30</f>
        <v>77.656983367509682</v>
      </c>
      <c r="C27" s="4">
        <v>73</v>
      </c>
      <c r="D27" s="4">
        <v>68</v>
      </c>
      <c r="E27" s="4">
        <v>47</v>
      </c>
      <c r="F27" s="4">
        <v>6.5</v>
      </c>
      <c r="G27" s="11">
        <f>SUM(H27:M27)</f>
        <v>30</v>
      </c>
      <c r="H27" s="14">
        <v>5</v>
      </c>
      <c r="I27" s="10">
        <v>5</v>
      </c>
      <c r="J27" s="14">
        <v>5</v>
      </c>
      <c r="K27" s="10">
        <v>5</v>
      </c>
      <c r="L27" s="14">
        <v>5</v>
      </c>
      <c r="M27" s="10">
        <v>5</v>
      </c>
      <c r="P27" s="12"/>
      <c r="Q27" s="12"/>
      <c r="R27" s="13"/>
    </row>
    <row r="28" spans="1:18" x14ac:dyDescent="0.25">
      <c r="A28" s="10">
        <v>103424318</v>
      </c>
      <c r="B28" s="11">
        <f>(C28)*40/(C$5)+(D28)*15/(D$5)+(E28)*15/(E$5)+(F28)+(G28)*20/30</f>
        <v>71.758430166324899</v>
      </c>
      <c r="C28" s="4">
        <v>81</v>
      </c>
      <c r="D28" s="4">
        <v>51</v>
      </c>
      <c r="E28" s="4">
        <v>43</v>
      </c>
      <c r="F28" s="4">
        <v>10</v>
      </c>
      <c r="G28" s="11">
        <f>SUM(H28:M28)</f>
        <v>18</v>
      </c>
      <c r="H28" s="14">
        <v>5</v>
      </c>
      <c r="I28" s="10"/>
      <c r="J28" s="14">
        <v>5</v>
      </c>
      <c r="K28" s="10">
        <v>4</v>
      </c>
      <c r="L28" s="10"/>
      <c r="M28" s="10">
        <v>4</v>
      </c>
      <c r="P28" s="12"/>
      <c r="Q28" s="12"/>
      <c r="R28" s="13"/>
    </row>
    <row r="29" spans="1:18" x14ac:dyDescent="0.25">
      <c r="A29" s="10">
        <v>103433914</v>
      </c>
      <c r="B29" s="11">
        <f>(C29)*40/(C$5)+(D29)*15/(D$5)+(E29)*15/(E$5)+(F29)+(G29)*20/30</f>
        <v>78.535543403964454</v>
      </c>
      <c r="C29" s="4">
        <v>90</v>
      </c>
      <c r="D29" s="4">
        <v>62</v>
      </c>
      <c r="E29" s="4">
        <v>43</v>
      </c>
      <c r="F29" s="4">
        <v>10</v>
      </c>
      <c r="G29" s="11">
        <f>SUM(H29:M29)</f>
        <v>20</v>
      </c>
      <c r="H29" s="14">
        <v>5</v>
      </c>
      <c r="I29" s="10">
        <v>5</v>
      </c>
      <c r="J29" s="14">
        <v>5</v>
      </c>
      <c r="K29" s="10"/>
      <c r="L29" s="14">
        <v>5</v>
      </c>
      <c r="M29" s="10"/>
      <c r="P29" s="12"/>
      <c r="Q29" s="12"/>
      <c r="R29" s="13"/>
    </row>
    <row r="30" spans="1:18" x14ac:dyDescent="0.25">
      <c r="A30" s="10">
        <v>103436243</v>
      </c>
      <c r="B30" s="11"/>
      <c r="C30" s="4"/>
      <c r="D30" s="4"/>
      <c r="E30" s="4"/>
      <c r="F30" s="4"/>
      <c r="G30" s="11"/>
      <c r="H30" s="10"/>
      <c r="I30" s="10"/>
      <c r="J30" s="10"/>
      <c r="K30" s="10"/>
      <c r="L30" s="10"/>
      <c r="M30" s="10"/>
      <c r="P30" s="12"/>
      <c r="Q30" s="12"/>
      <c r="R30" s="13"/>
    </row>
    <row r="31" spans="1:18" x14ac:dyDescent="0.25">
      <c r="A31" s="10">
        <v>103466033</v>
      </c>
      <c r="B31" s="11">
        <f>(C31)*40/(C$5)+(D31)*15/(D$5)+(E31)*15/(E$5)+(F31)+(G31)*20/30</f>
        <v>95.000170881749824</v>
      </c>
      <c r="C31" s="4">
        <v>108</v>
      </c>
      <c r="D31" s="4">
        <v>71</v>
      </c>
      <c r="E31" s="4">
        <v>52</v>
      </c>
      <c r="F31" s="4">
        <v>10</v>
      </c>
      <c r="G31" s="11">
        <f>SUM(H31:M31)</f>
        <v>29</v>
      </c>
      <c r="H31" s="14">
        <v>4</v>
      </c>
      <c r="I31" s="10">
        <v>5</v>
      </c>
      <c r="J31" s="14">
        <v>5</v>
      </c>
      <c r="K31" s="10">
        <v>5</v>
      </c>
      <c r="L31" s="14">
        <v>5</v>
      </c>
      <c r="M31" s="10">
        <v>5</v>
      </c>
      <c r="P31" s="12"/>
      <c r="Q31" s="12"/>
      <c r="R31" s="13"/>
    </row>
    <row r="32" spans="1:18" x14ac:dyDescent="0.25">
      <c r="A32" s="10">
        <v>103466101</v>
      </c>
      <c r="B32" s="11">
        <f>(C32)*40/(C$5)+(D32)*15/(D$5)+(E32)*15/(E$5)+(F32)+(G32)*20/30</f>
        <v>87.984791524265205</v>
      </c>
      <c r="C32" s="4">
        <v>101</v>
      </c>
      <c r="D32" s="4">
        <v>65</v>
      </c>
      <c r="E32" s="4">
        <v>48</v>
      </c>
      <c r="F32" s="4">
        <v>7</v>
      </c>
      <c r="G32" s="11">
        <f>SUM(H32:M32)</f>
        <v>30</v>
      </c>
      <c r="H32" s="14">
        <v>5</v>
      </c>
      <c r="I32" s="10">
        <v>5</v>
      </c>
      <c r="J32" s="14">
        <v>5</v>
      </c>
      <c r="K32" s="10">
        <v>5</v>
      </c>
      <c r="L32" s="14">
        <v>5</v>
      </c>
      <c r="M32" s="10">
        <v>5</v>
      </c>
      <c r="P32" s="12"/>
      <c r="Q32" s="12"/>
      <c r="R32" s="13"/>
    </row>
    <row r="33" spans="1:18" x14ac:dyDescent="0.25">
      <c r="A33" s="10">
        <v>103475291</v>
      </c>
      <c r="B33" s="11">
        <f>(C33)*40/(C$5)+(D33)*15/(D$5)+(E33)*15/(E$5)+(F33)+(G33)*20/30</f>
        <v>81.192128047391208</v>
      </c>
      <c r="C33" s="4">
        <v>87</v>
      </c>
      <c r="D33" s="4">
        <v>53</v>
      </c>
      <c r="E33" s="4">
        <v>41</v>
      </c>
      <c r="F33" s="4">
        <v>10</v>
      </c>
      <c r="G33" s="11">
        <f>SUM(H33:M33)</f>
        <v>29</v>
      </c>
      <c r="H33" s="14">
        <v>5</v>
      </c>
      <c r="I33" s="10">
        <v>5</v>
      </c>
      <c r="J33" s="14">
        <v>4</v>
      </c>
      <c r="K33" s="10">
        <v>5</v>
      </c>
      <c r="L33" s="14">
        <v>5</v>
      </c>
      <c r="M33" s="10">
        <v>5</v>
      </c>
      <c r="P33" s="12"/>
      <c r="Q33" s="12"/>
      <c r="R33" s="13"/>
    </row>
    <row r="34" spans="1:18" x14ac:dyDescent="0.25">
      <c r="A34" s="5">
        <v>103480310</v>
      </c>
      <c r="B34" s="11">
        <f>(C34)*40/(C$5)+(D34)*15/(D$5)+(E34)*15/(E$5)+(F34)+(G34)*20/30</f>
        <v>81.862611073137387</v>
      </c>
      <c r="C34" s="11">
        <v>101</v>
      </c>
      <c r="D34" s="11">
        <v>68</v>
      </c>
      <c r="E34" s="11">
        <v>52</v>
      </c>
      <c r="F34" s="11">
        <v>10</v>
      </c>
      <c r="G34" s="11">
        <f>SUM(H34:M34)</f>
        <v>14</v>
      </c>
      <c r="H34" s="14">
        <v>5</v>
      </c>
      <c r="I34" s="10"/>
      <c r="J34" s="14">
        <v>4</v>
      </c>
      <c r="K34" s="10"/>
      <c r="L34" s="14">
        <v>5</v>
      </c>
      <c r="M34" s="10"/>
      <c r="P34" s="12"/>
      <c r="Q34" s="12"/>
      <c r="R34" s="13"/>
    </row>
    <row r="35" spans="1:18" x14ac:dyDescent="0.25">
      <c r="A35" s="10">
        <v>103535928</v>
      </c>
      <c r="B35" s="11">
        <f>(C35)*40/(C$5)+(D35)*15/(D$5)+(E35)*15/(E$5)+(F35)+(G35)*20/30</f>
        <v>79.062884483937111</v>
      </c>
      <c r="C35" s="4">
        <v>78</v>
      </c>
      <c r="D35" s="4">
        <v>60</v>
      </c>
      <c r="E35" s="4">
        <v>40</v>
      </c>
      <c r="F35" s="4">
        <v>10</v>
      </c>
      <c r="G35" s="11">
        <f>SUM(H35:M35)</f>
        <v>29</v>
      </c>
      <c r="H35" s="14">
        <v>5</v>
      </c>
      <c r="I35" s="10">
        <v>5</v>
      </c>
      <c r="J35" s="14">
        <v>5</v>
      </c>
      <c r="K35" s="10">
        <v>5</v>
      </c>
      <c r="L35" s="14">
        <v>5</v>
      </c>
      <c r="M35" s="10">
        <v>4</v>
      </c>
      <c r="P35" s="12"/>
      <c r="Q35" s="12"/>
      <c r="R35" s="13"/>
    </row>
    <row r="36" spans="1:18" x14ac:dyDescent="0.25">
      <c r="A36" s="10">
        <v>103540193</v>
      </c>
      <c r="B36" s="11">
        <f>(C36)*40/(C$5)+(D36)*15/(D$5)+(E36)*15/(E$5)+(F36)+(G36)*20/30</f>
        <v>81.189223057644114</v>
      </c>
      <c r="C36" s="4">
        <v>88</v>
      </c>
      <c r="D36" s="4">
        <v>62</v>
      </c>
      <c r="E36" s="4">
        <v>46</v>
      </c>
      <c r="F36" s="4">
        <v>8</v>
      </c>
      <c r="G36" s="11">
        <f>SUM(H36:M36)</f>
        <v>27</v>
      </c>
      <c r="H36" s="14">
        <v>4</v>
      </c>
      <c r="I36" s="10">
        <v>5</v>
      </c>
      <c r="J36" s="14">
        <v>4</v>
      </c>
      <c r="K36" s="10">
        <v>5</v>
      </c>
      <c r="L36" s="14">
        <v>4</v>
      </c>
      <c r="M36" s="10">
        <v>5</v>
      </c>
      <c r="P36" s="12"/>
      <c r="Q36" s="12"/>
      <c r="R36" s="13"/>
    </row>
    <row r="37" spans="1:18" x14ac:dyDescent="0.25">
      <c r="A37" s="10">
        <v>103540441</v>
      </c>
      <c r="B37" s="11">
        <f>(C37)*40/(C$5)+(D37)*15/(D$5)+(E37)*15/(E$5)+(F37)+(G37)*20/30</f>
        <v>74.606516290726816</v>
      </c>
      <c r="C37" s="4">
        <v>77</v>
      </c>
      <c r="D37" s="4">
        <v>50</v>
      </c>
      <c r="E37" s="4">
        <v>43</v>
      </c>
      <c r="F37" s="4">
        <v>8.5</v>
      </c>
      <c r="G37" s="11">
        <f>SUM(H37:M37)</f>
        <v>27</v>
      </c>
      <c r="H37" s="14">
        <v>4</v>
      </c>
      <c r="I37" s="10">
        <v>5</v>
      </c>
      <c r="J37" s="14">
        <v>4</v>
      </c>
      <c r="K37" s="10">
        <v>5</v>
      </c>
      <c r="L37" s="14">
        <v>4</v>
      </c>
      <c r="M37" s="10">
        <v>5</v>
      </c>
      <c r="P37" s="12"/>
      <c r="Q37" s="12"/>
      <c r="R37" s="13"/>
    </row>
    <row r="38" spans="1:18" x14ac:dyDescent="0.25">
      <c r="A38" s="10">
        <v>103564144</v>
      </c>
      <c r="B38" s="11">
        <f>(C38)*40/(C$5)+(D38)*15/(D$5)+(E38)*15/(E$5)+(F38)+(G38)*20/30</f>
        <v>58.893084985190249</v>
      </c>
      <c r="C38" s="4">
        <v>78</v>
      </c>
      <c r="D38" s="4">
        <v>63</v>
      </c>
      <c r="E38" s="4">
        <v>48</v>
      </c>
      <c r="F38" s="4"/>
      <c r="G38" s="11">
        <f>SUM(H38:M38)</f>
        <v>10</v>
      </c>
      <c r="H38" s="14"/>
      <c r="I38" s="10">
        <v>5</v>
      </c>
      <c r="J38" s="14"/>
      <c r="K38" s="10">
        <v>5</v>
      </c>
      <c r="L38" s="10"/>
      <c r="M38" s="10"/>
      <c r="P38" s="12"/>
      <c r="Q38" s="12"/>
      <c r="R38" s="13"/>
    </row>
    <row r="39" spans="1:18" x14ac:dyDescent="0.25">
      <c r="A39" s="10">
        <v>103603126</v>
      </c>
      <c r="B39" s="11">
        <f>(C39)*40/(C$5)+(D39)*15/(D$5)+(E39)*15/(E$5)+(F39)+(G39)*20/30</f>
        <v>90.672134882661183</v>
      </c>
      <c r="C39" s="4">
        <v>101</v>
      </c>
      <c r="D39" s="4">
        <v>68</v>
      </c>
      <c r="E39" s="4">
        <v>47</v>
      </c>
      <c r="F39" s="4">
        <v>10</v>
      </c>
      <c r="G39" s="11">
        <f>SUM(H39:M39)</f>
        <v>29</v>
      </c>
      <c r="H39" s="14">
        <v>5</v>
      </c>
      <c r="I39" s="10">
        <v>5</v>
      </c>
      <c r="J39" s="14">
        <v>5</v>
      </c>
      <c r="K39" s="10">
        <v>4</v>
      </c>
      <c r="L39" s="14">
        <v>5</v>
      </c>
      <c r="M39" s="10">
        <v>5</v>
      </c>
      <c r="P39" s="12"/>
      <c r="Q39" s="12"/>
      <c r="R39" s="13"/>
    </row>
    <row r="40" spans="1:18" x14ac:dyDescent="0.25">
      <c r="A40" s="10">
        <v>103604206</v>
      </c>
      <c r="B40" s="11">
        <f>(C40)*40/(C$5)+(D40)*15/(D$5)+(E40)*15/(E$5)+(F40)+(G40)*20/30</f>
        <v>92.247721576668937</v>
      </c>
      <c r="C40" s="4">
        <v>111</v>
      </c>
      <c r="D40" s="4">
        <v>73</v>
      </c>
      <c r="E40" s="4">
        <v>51</v>
      </c>
      <c r="F40" s="4">
        <v>10</v>
      </c>
      <c r="G40" s="11">
        <f>SUM(H40:M40)</f>
        <v>23</v>
      </c>
      <c r="H40" s="14">
        <v>3</v>
      </c>
      <c r="I40" s="10">
        <v>5</v>
      </c>
      <c r="J40" s="14">
        <v>3</v>
      </c>
      <c r="K40" s="10">
        <v>4</v>
      </c>
      <c r="L40" s="14">
        <v>3</v>
      </c>
      <c r="M40" s="10">
        <v>5</v>
      </c>
      <c r="P40" s="12"/>
      <c r="Q40" s="12"/>
      <c r="R40" s="13"/>
    </row>
    <row r="41" spans="1:18" x14ac:dyDescent="0.25">
      <c r="A41" s="10">
        <v>103609739</v>
      </c>
      <c r="B41" s="11">
        <f>(C41)*40/(C$5)+(D41)*15/(D$5)+(E41)*15/(E$5)+(F41)+(G41)*20/30</f>
        <v>98.434666210982002</v>
      </c>
      <c r="C41" s="4">
        <v>112</v>
      </c>
      <c r="D41" s="4">
        <v>75</v>
      </c>
      <c r="E41" s="4">
        <v>57</v>
      </c>
      <c r="F41" s="4">
        <v>10</v>
      </c>
      <c r="G41" s="11">
        <f>SUM(H41:M41)</f>
        <v>29</v>
      </c>
      <c r="H41" s="14">
        <v>5</v>
      </c>
      <c r="I41" s="10">
        <v>4</v>
      </c>
      <c r="J41" s="14">
        <v>5</v>
      </c>
      <c r="K41" s="10">
        <v>5</v>
      </c>
      <c r="L41" s="14">
        <v>5</v>
      </c>
      <c r="M41" s="10">
        <v>5</v>
      </c>
      <c r="P41" s="12"/>
      <c r="Q41" s="12"/>
      <c r="R41" s="13"/>
    </row>
    <row r="42" spans="1:18" x14ac:dyDescent="0.25">
      <c r="A42" s="10">
        <v>103623421</v>
      </c>
      <c r="B42" s="11">
        <f>(C42)*40/(C$5)+(D42)*15/(D$5)+(E42)*15/(E$5)+(F42)+(G42)*20/30</f>
        <v>88.752164502164504</v>
      </c>
      <c r="C42" s="11">
        <v>92</v>
      </c>
      <c r="D42" s="11">
        <v>57</v>
      </c>
      <c r="E42" s="11">
        <v>59</v>
      </c>
      <c r="F42" s="11">
        <v>10</v>
      </c>
      <c r="G42" s="11">
        <f>SUM(H42:M42)</f>
        <v>30</v>
      </c>
      <c r="H42" s="14">
        <v>5</v>
      </c>
      <c r="I42" s="10">
        <v>5</v>
      </c>
      <c r="J42" s="14">
        <v>5</v>
      </c>
      <c r="K42" s="10">
        <v>5</v>
      </c>
      <c r="L42" s="14">
        <v>5</v>
      </c>
      <c r="M42" s="10">
        <v>5</v>
      </c>
      <c r="P42" s="12"/>
      <c r="Q42" s="12"/>
      <c r="R42" s="13"/>
    </row>
    <row r="43" spans="1:18" x14ac:dyDescent="0.25">
      <c r="A43" s="10">
        <v>103626334</v>
      </c>
      <c r="B43" s="11">
        <f>(C43)*40/(C$5)+(D43)*15/(D$5)+(E43)*15/(E$5)+(F43)+(G43)*20/30</f>
        <v>67.241512873091821</v>
      </c>
      <c r="C43" s="4">
        <v>59</v>
      </c>
      <c r="D43" s="4">
        <v>52</v>
      </c>
      <c r="E43" s="4">
        <v>40</v>
      </c>
      <c r="F43" s="4">
        <v>8</v>
      </c>
      <c r="G43" s="11">
        <f>SUM(H43:M43)</f>
        <v>27</v>
      </c>
      <c r="H43" s="14">
        <v>5</v>
      </c>
      <c r="I43" s="10">
        <v>3</v>
      </c>
      <c r="J43" s="14">
        <v>5</v>
      </c>
      <c r="K43" s="10">
        <v>4</v>
      </c>
      <c r="L43" s="14">
        <v>5</v>
      </c>
      <c r="M43" s="10">
        <v>5</v>
      </c>
      <c r="P43" s="12"/>
      <c r="Q43" s="12"/>
      <c r="R43" s="13"/>
    </row>
    <row r="44" spans="1:18" x14ac:dyDescent="0.25">
      <c r="A44" s="10">
        <v>103632218</v>
      </c>
      <c r="B44" s="11">
        <f>(C44)*40/(C$5)+(D44)*15/(D$5)+(E44)*15/(E$5)+(F44)+(G44)*20/30</f>
        <v>77.215823650034167</v>
      </c>
      <c r="C44" s="4">
        <v>70</v>
      </c>
      <c r="D44" s="4">
        <v>69</v>
      </c>
      <c r="E44" s="4">
        <v>51</v>
      </c>
      <c r="F44" s="4">
        <v>10</v>
      </c>
      <c r="G44" s="11">
        <f>SUM(H44:M44)</f>
        <v>24</v>
      </c>
      <c r="H44" s="14">
        <v>5</v>
      </c>
      <c r="I44" s="10">
        <v>5</v>
      </c>
      <c r="J44" s="14">
        <v>5</v>
      </c>
      <c r="K44" s="10">
        <v>4</v>
      </c>
      <c r="L44" s="14">
        <v>5</v>
      </c>
      <c r="M44" s="10"/>
      <c r="P44" s="12"/>
      <c r="Q44" s="12"/>
      <c r="R44" s="13"/>
    </row>
    <row r="45" spans="1:18" x14ac:dyDescent="0.25">
      <c r="A45" s="10">
        <v>103643894</v>
      </c>
      <c r="B45" s="11">
        <f>(C45)*40/(C$5)+(D45)*15/(D$5)+(E45)*15/(E$5)+(F45)+(G45)*20/30</f>
        <v>96.792378673957614</v>
      </c>
      <c r="C45" s="4">
        <v>109</v>
      </c>
      <c r="D45" s="4">
        <v>71</v>
      </c>
      <c r="E45" s="4">
        <v>58</v>
      </c>
      <c r="F45" s="4">
        <v>10</v>
      </c>
      <c r="G45" s="11">
        <f>SUM(H45:M45)</f>
        <v>29</v>
      </c>
      <c r="H45" s="14">
        <v>5</v>
      </c>
      <c r="I45" s="10">
        <v>5</v>
      </c>
      <c r="J45" s="14">
        <v>5</v>
      </c>
      <c r="K45" s="10">
        <v>5</v>
      </c>
      <c r="L45" s="14">
        <v>4</v>
      </c>
      <c r="M45" s="10">
        <v>5</v>
      </c>
      <c r="P45" s="12"/>
      <c r="Q45" s="12"/>
      <c r="R45" s="13"/>
    </row>
    <row r="46" spans="1:18" x14ac:dyDescent="0.25">
      <c r="A46" s="10">
        <v>103680581</v>
      </c>
      <c r="B46" s="11">
        <f>(C46)*40/(C$5)+(D46)*15/(D$5)+(E46)*15/(E$5)+(F46)+(G46)*20/30</f>
        <v>81.292549555707453</v>
      </c>
      <c r="C46" s="4">
        <v>85</v>
      </c>
      <c r="D46" s="4">
        <v>66</v>
      </c>
      <c r="E46" s="4">
        <v>47</v>
      </c>
      <c r="F46" s="10">
        <v>7.5</v>
      </c>
      <c r="G46" s="11">
        <f>SUM(H46:M46)</f>
        <v>28</v>
      </c>
      <c r="H46" s="14">
        <v>5</v>
      </c>
      <c r="I46" s="10">
        <v>5</v>
      </c>
      <c r="J46" s="14">
        <v>5</v>
      </c>
      <c r="K46" s="10">
        <v>4</v>
      </c>
      <c r="L46" s="14">
        <v>4</v>
      </c>
      <c r="M46" s="10">
        <v>5</v>
      </c>
      <c r="P46" s="12"/>
      <c r="Q46" s="12"/>
      <c r="R46" s="13"/>
    </row>
    <row r="47" spans="1:18" x14ac:dyDescent="0.25">
      <c r="A47" s="10">
        <v>103693282</v>
      </c>
      <c r="B47" s="11">
        <f>(C47)*40/(C$5)+(D47)*15/(D$5)+(E47)*15/(E$5)+(F47)+(G47)*20/30</f>
        <v>93.255411255411246</v>
      </c>
      <c r="C47" s="4">
        <v>98</v>
      </c>
      <c r="D47" s="4">
        <v>76</v>
      </c>
      <c r="E47" s="4">
        <v>53</v>
      </c>
      <c r="F47" s="4">
        <v>10</v>
      </c>
      <c r="G47" s="11">
        <f>SUM(H47:M47)</f>
        <v>30</v>
      </c>
      <c r="H47" s="14">
        <v>5</v>
      </c>
      <c r="I47" s="10">
        <v>5</v>
      </c>
      <c r="J47" s="14">
        <v>5</v>
      </c>
      <c r="K47" s="10">
        <v>5</v>
      </c>
      <c r="L47" s="14">
        <v>5</v>
      </c>
      <c r="M47" s="10">
        <v>5</v>
      </c>
      <c r="P47" s="12"/>
      <c r="Q47" s="12"/>
      <c r="R47" s="13"/>
    </row>
    <row r="48" spans="1:18" x14ac:dyDescent="0.25">
      <c r="A48" s="10">
        <v>103710653</v>
      </c>
      <c r="B48" s="11">
        <f>(C48)*40/(C$5)+(D48)*15/(D$5)+(E48)*15/(E$5)+(F48)+(G48)*20/30</f>
        <v>84.082592845750739</v>
      </c>
      <c r="C48" s="4">
        <v>93</v>
      </c>
      <c r="D48" s="4">
        <v>66</v>
      </c>
      <c r="E48" s="4">
        <v>50</v>
      </c>
      <c r="F48" s="4">
        <v>6</v>
      </c>
      <c r="G48" s="11">
        <f>SUM(H48:M48)</f>
        <v>29</v>
      </c>
      <c r="H48" s="14">
        <v>5</v>
      </c>
      <c r="I48" s="10">
        <v>5</v>
      </c>
      <c r="J48" s="14">
        <v>5</v>
      </c>
      <c r="K48" s="10">
        <v>5</v>
      </c>
      <c r="L48" s="14">
        <v>4</v>
      </c>
      <c r="M48" s="10">
        <v>5</v>
      </c>
      <c r="P48" s="12"/>
      <c r="Q48" s="12"/>
      <c r="R48" s="13"/>
    </row>
    <row r="49" spans="1:18" x14ac:dyDescent="0.25">
      <c r="A49" s="10">
        <v>103736628</v>
      </c>
      <c r="B49" s="11">
        <f>(C49)*40/(C$5)+(D49)*15/(D$5)+(E49)*15/(E$5)+(F49)+(G49)*20/30</f>
        <v>89.221291866028693</v>
      </c>
      <c r="C49" s="4">
        <v>105</v>
      </c>
      <c r="D49" s="4">
        <v>61</v>
      </c>
      <c r="E49" s="4">
        <v>49</v>
      </c>
      <c r="F49" s="4">
        <v>10</v>
      </c>
      <c r="G49" s="11">
        <f>SUM(H49:M49)</f>
        <v>26</v>
      </c>
      <c r="H49" s="14">
        <v>5</v>
      </c>
      <c r="I49" s="10">
        <v>5</v>
      </c>
      <c r="J49" s="14">
        <v>4</v>
      </c>
      <c r="K49" s="10">
        <v>4</v>
      </c>
      <c r="L49" s="14">
        <v>4</v>
      </c>
      <c r="M49" s="10">
        <v>4</v>
      </c>
      <c r="P49" s="12"/>
      <c r="Q49" s="12"/>
      <c r="R49" s="13"/>
    </row>
    <row r="50" spans="1:18" x14ac:dyDescent="0.25">
      <c r="A50" s="10">
        <v>103781358</v>
      </c>
      <c r="B50" s="11">
        <f>(C50)*40/(C$5)+(D50)*15/(D$5)+(E50)*15/(E$5)+(F50)+(G50)*20/30</f>
        <v>95.887616769195716</v>
      </c>
      <c r="C50" s="4">
        <v>109</v>
      </c>
      <c r="D50" s="4">
        <v>71</v>
      </c>
      <c r="E50" s="4">
        <v>57</v>
      </c>
      <c r="F50" s="4">
        <v>10</v>
      </c>
      <c r="G50" s="11">
        <f>SUM(H50:M50)</f>
        <v>28</v>
      </c>
      <c r="H50" s="14">
        <v>5</v>
      </c>
      <c r="I50" s="10">
        <v>4</v>
      </c>
      <c r="J50" s="14">
        <v>5</v>
      </c>
      <c r="K50" s="10">
        <v>4</v>
      </c>
      <c r="L50" s="14">
        <v>5</v>
      </c>
      <c r="M50" s="10">
        <v>5</v>
      </c>
      <c r="P50" s="12"/>
      <c r="Q50" s="12"/>
      <c r="R50" s="13"/>
    </row>
    <row r="51" spans="1:18" x14ac:dyDescent="0.25">
      <c r="A51" s="10">
        <v>103783912</v>
      </c>
      <c r="B51" s="11">
        <f>(C51)*40/(C$5)+(D51)*15/(D$5)+(E51)*15/(E$5)+(F51)+(G51)*20/30</f>
        <v>85.694919115971757</v>
      </c>
      <c r="C51" s="4">
        <v>102</v>
      </c>
      <c r="D51" s="4">
        <v>60</v>
      </c>
      <c r="E51" s="4">
        <v>48</v>
      </c>
      <c r="F51" s="4">
        <v>6</v>
      </c>
      <c r="G51" s="11">
        <f>SUM(H51:M51)</f>
        <v>29</v>
      </c>
      <c r="H51" s="14">
        <v>5</v>
      </c>
      <c r="I51" s="10">
        <v>5</v>
      </c>
      <c r="J51" s="14">
        <v>5</v>
      </c>
      <c r="K51" s="10">
        <v>5</v>
      </c>
      <c r="L51" s="14">
        <v>4</v>
      </c>
      <c r="M51" s="10">
        <v>5</v>
      </c>
      <c r="P51" s="12"/>
      <c r="Q51" s="12"/>
      <c r="R51" s="13"/>
    </row>
    <row r="52" spans="1:18" x14ac:dyDescent="0.25">
      <c r="A52" s="10">
        <v>103790460</v>
      </c>
      <c r="B52" s="11">
        <f>(C52)*40/(C$5)+(D52)*15/(D$5)+(E52)*15/(E$5)+(F52)+(G52)*20/30</f>
        <v>98.175096832991571</v>
      </c>
      <c r="C52" s="4">
        <v>114</v>
      </c>
      <c r="D52" s="4">
        <v>70</v>
      </c>
      <c r="E52" s="4">
        <v>57</v>
      </c>
      <c r="F52" s="4">
        <v>10</v>
      </c>
      <c r="G52" s="11">
        <f>SUM(H52:M52)</f>
        <v>29</v>
      </c>
      <c r="H52" s="14">
        <v>5</v>
      </c>
      <c r="I52" s="10">
        <v>5</v>
      </c>
      <c r="J52" s="14">
        <v>5</v>
      </c>
      <c r="K52" s="10">
        <v>5</v>
      </c>
      <c r="L52" s="14">
        <v>5</v>
      </c>
      <c r="M52" s="10">
        <v>4</v>
      </c>
      <c r="P52" s="12"/>
      <c r="Q52" s="12"/>
      <c r="R52" s="13"/>
    </row>
    <row r="53" spans="1:18" x14ac:dyDescent="0.25">
      <c r="A53" s="10">
        <v>103798390</v>
      </c>
      <c r="B53" s="11">
        <f>(C53)*40/(C$5)+(D53)*15/(D$5)+(E53)*15/(E$5)+(F53)+(G53)*20/30</f>
        <v>75.122294372294363</v>
      </c>
      <c r="C53" s="4">
        <v>94</v>
      </c>
      <c r="D53" s="4">
        <v>57</v>
      </c>
      <c r="E53" s="4">
        <v>47</v>
      </c>
      <c r="F53" s="4">
        <v>8.5</v>
      </c>
      <c r="G53" s="11">
        <f>SUM(H53:M53)</f>
        <v>15</v>
      </c>
      <c r="H53" s="14">
        <v>5</v>
      </c>
      <c r="I53" s="10">
        <v>4</v>
      </c>
      <c r="J53" s="14">
        <v>3</v>
      </c>
      <c r="K53" s="10"/>
      <c r="L53" s="14">
        <v>3</v>
      </c>
      <c r="M53" s="10"/>
      <c r="P53" s="12"/>
      <c r="Q53" s="12"/>
      <c r="R53" s="13"/>
    </row>
    <row r="54" spans="1:18" x14ac:dyDescent="0.25">
      <c r="A54" s="10">
        <v>103798806</v>
      </c>
      <c r="B54" s="11">
        <f>(C54)*40/(C$5)+(D54)*15/(D$5)+(E54)*15/(E$5)+(F54)+(G54)*20/30</f>
        <v>88.689052175894275</v>
      </c>
      <c r="C54" s="4">
        <v>101</v>
      </c>
      <c r="D54" s="4">
        <v>67</v>
      </c>
      <c r="E54" s="4">
        <v>50</v>
      </c>
      <c r="F54" s="4">
        <v>7.5</v>
      </c>
      <c r="G54" s="11">
        <f>SUM(H54:M54)</f>
        <v>29</v>
      </c>
      <c r="H54" s="14">
        <v>5</v>
      </c>
      <c r="I54" s="10">
        <v>5</v>
      </c>
      <c r="J54" s="14">
        <v>5</v>
      </c>
      <c r="K54" s="10">
        <v>5</v>
      </c>
      <c r="L54" s="14">
        <v>4</v>
      </c>
      <c r="M54" s="10">
        <v>5</v>
      </c>
      <c r="P54" s="12"/>
      <c r="Q54" s="12"/>
      <c r="R54" s="13"/>
    </row>
    <row r="55" spans="1:18" x14ac:dyDescent="0.25">
      <c r="A55" s="10">
        <v>103805119</v>
      </c>
      <c r="B55" s="11">
        <f>(C55)*40/(C$5)+(D55)*15/(D$5)+(E55)*15/(E$5)+(F55)+(G55)*20/30</f>
        <v>79.893084985190256</v>
      </c>
      <c r="C55" s="4">
        <v>78</v>
      </c>
      <c r="D55" s="4">
        <v>63</v>
      </c>
      <c r="E55" s="4">
        <v>48</v>
      </c>
      <c r="F55" s="4">
        <v>9</v>
      </c>
      <c r="G55" s="11">
        <f>SUM(H55:M55)</f>
        <v>28</v>
      </c>
      <c r="H55" s="14">
        <v>5</v>
      </c>
      <c r="I55" s="10">
        <v>5</v>
      </c>
      <c r="J55" s="14">
        <v>4</v>
      </c>
      <c r="K55" s="10">
        <v>5</v>
      </c>
      <c r="L55" s="14">
        <v>4</v>
      </c>
      <c r="M55" s="10">
        <v>5</v>
      </c>
      <c r="P55" s="12"/>
      <c r="Q55" s="12"/>
      <c r="R55" s="13"/>
    </row>
    <row r="56" spans="1:18" x14ac:dyDescent="0.25">
      <c r="A56" s="10">
        <v>103825975</v>
      </c>
      <c r="B56" s="11">
        <f>(C56)*40/(C$5)+(D56)*15/(D$5)+(E56)*15/(E$5)+(F56)+(G56)*20/30</f>
        <v>72.839371155160634</v>
      </c>
      <c r="C56" s="4">
        <v>87</v>
      </c>
      <c r="D56" s="4">
        <v>64</v>
      </c>
      <c r="E56" s="4">
        <v>50</v>
      </c>
      <c r="F56" s="4">
        <v>10</v>
      </c>
      <c r="G56" s="11">
        <f>SUM(H56:M56)</f>
        <v>10</v>
      </c>
      <c r="H56" s="10"/>
      <c r="I56" s="10">
        <v>4</v>
      </c>
      <c r="J56" s="14">
        <v>3</v>
      </c>
      <c r="K56" s="10"/>
      <c r="L56" s="14">
        <v>3</v>
      </c>
      <c r="M56" s="10"/>
      <c r="P56" s="12"/>
      <c r="Q56" s="12"/>
      <c r="R56" s="13"/>
    </row>
    <row r="57" spans="1:18" x14ac:dyDescent="0.25">
      <c r="A57" s="10">
        <v>103829159</v>
      </c>
      <c r="B57" s="11">
        <f>(C57)*40/(C$5)+(D57)*15/(D$5)+(E57)*15/(E$5)+(F57)+(G57)*20/30</f>
        <v>81.433242196400087</v>
      </c>
      <c r="C57" s="4">
        <v>103</v>
      </c>
      <c r="D57" s="4">
        <v>66</v>
      </c>
      <c r="E57" s="4">
        <v>46</v>
      </c>
      <c r="F57" s="4">
        <v>10</v>
      </c>
      <c r="G57" s="11">
        <f>SUM(H57:M57)</f>
        <v>15</v>
      </c>
      <c r="H57" s="14">
        <v>5</v>
      </c>
      <c r="I57" s="10">
        <v>4</v>
      </c>
      <c r="J57" s="14">
        <v>3</v>
      </c>
      <c r="K57" s="10"/>
      <c r="L57" s="14">
        <v>3</v>
      </c>
      <c r="M57" s="10"/>
      <c r="P57" s="12"/>
      <c r="Q57" s="12"/>
      <c r="R57" s="13"/>
    </row>
    <row r="58" spans="1:18" x14ac:dyDescent="0.25">
      <c r="A58" s="10">
        <v>103844123</v>
      </c>
      <c r="B58" s="11">
        <f>(C58)*40/(C$5)+(D58)*15/(D$5)+(E58)*15/(E$5)+(F58)+(G58)*20/30</f>
        <v>74.16621098200045</v>
      </c>
      <c r="C58" s="4">
        <v>75</v>
      </c>
      <c r="D58" s="4">
        <v>64</v>
      </c>
      <c r="E58" s="4">
        <v>55</v>
      </c>
      <c r="F58" s="4">
        <v>8.5</v>
      </c>
      <c r="G58" s="11">
        <f>SUM(H58:M58)</f>
        <v>19</v>
      </c>
      <c r="H58" s="14">
        <v>5</v>
      </c>
      <c r="I58" s="10">
        <v>4</v>
      </c>
      <c r="J58" s="14">
        <v>5</v>
      </c>
      <c r="K58" s="10">
        <v>5</v>
      </c>
      <c r="L58" s="10"/>
      <c r="M58" s="10"/>
      <c r="P58" s="12"/>
      <c r="Q58" s="12"/>
      <c r="R58" s="13"/>
    </row>
    <row r="59" spans="1:18" x14ac:dyDescent="0.25">
      <c r="A59" s="10">
        <v>103844257</v>
      </c>
      <c r="B59" s="11">
        <f>(C59)*40/(C$5)+(D59)*15/(D$5)+(E59)*15/(E$5)+(F59)+(G59)*20/30</f>
        <v>79.157951697425389</v>
      </c>
      <c r="C59" s="4">
        <v>102</v>
      </c>
      <c r="D59" s="4">
        <v>65</v>
      </c>
      <c r="E59" s="4">
        <v>50</v>
      </c>
      <c r="F59" s="4">
        <v>10</v>
      </c>
      <c r="G59" s="11">
        <f>SUM(H59:M59)</f>
        <v>11</v>
      </c>
      <c r="H59" s="10"/>
      <c r="I59" s="10"/>
      <c r="J59" s="14">
        <v>3</v>
      </c>
      <c r="K59" s="10">
        <v>5</v>
      </c>
      <c r="L59" s="14">
        <v>3</v>
      </c>
      <c r="M59" s="10"/>
      <c r="P59" s="12"/>
      <c r="Q59" s="12"/>
      <c r="R59" s="13"/>
    </row>
    <row r="60" spans="1:18" x14ac:dyDescent="0.25">
      <c r="A60" s="10">
        <v>103845089</v>
      </c>
      <c r="B60" s="11">
        <f>(C60)*40/(C$5)+(D60)*15/(D$5)+(E60)*15/(E$5)+(F60)+(G60)*20/30</f>
        <v>98.903964456596029</v>
      </c>
      <c r="C60" s="4">
        <v>112</v>
      </c>
      <c r="D60" s="4">
        <v>74</v>
      </c>
      <c r="E60" s="4">
        <v>57</v>
      </c>
      <c r="F60" s="4">
        <v>10</v>
      </c>
      <c r="G60" s="11">
        <f>SUM(H60:M60)</f>
        <v>30</v>
      </c>
      <c r="H60" s="14">
        <v>5</v>
      </c>
      <c r="I60" s="10">
        <v>5</v>
      </c>
      <c r="J60" s="14">
        <v>5</v>
      </c>
      <c r="K60" s="10">
        <v>5</v>
      </c>
      <c r="L60" s="14">
        <v>5</v>
      </c>
      <c r="M60" s="10">
        <v>5</v>
      </c>
      <c r="P60" s="12"/>
      <c r="Q60" s="12"/>
      <c r="R60" s="13"/>
    </row>
    <row r="61" spans="1:18" x14ac:dyDescent="0.25">
      <c r="A61" s="10">
        <v>103847283</v>
      </c>
      <c r="B61" s="11">
        <f>(C61)*40/(C$5)+(D61)*15/(D$5)+(E61)*15/(E$5)+(F61)+(G61)*20/30</f>
        <v>66.732911825017084</v>
      </c>
      <c r="C61" s="4">
        <v>90</v>
      </c>
      <c r="D61" s="4">
        <v>63</v>
      </c>
      <c r="E61" s="4">
        <v>43</v>
      </c>
      <c r="F61" s="4"/>
      <c r="G61" s="11">
        <f>SUM(H61:M61)</f>
        <v>17</v>
      </c>
      <c r="H61" s="14">
        <v>4</v>
      </c>
      <c r="I61" s="10"/>
      <c r="J61" s="14">
        <v>4</v>
      </c>
      <c r="K61" s="10">
        <v>5</v>
      </c>
      <c r="L61" s="14">
        <v>4</v>
      </c>
      <c r="M61" s="10"/>
      <c r="P61" s="12"/>
      <c r="Q61" s="12"/>
      <c r="R61" s="13"/>
    </row>
    <row r="62" spans="1:18" x14ac:dyDescent="0.25">
      <c r="A62" s="10">
        <v>103848228</v>
      </c>
      <c r="B62" s="11">
        <f>(C62)*40/(C$5)+(D62)*15/(D$5)+(E62)*15/(E$5)+(F62)+(G62)*20/30</f>
        <v>91.752791068580549</v>
      </c>
      <c r="C62" s="4">
        <v>103</v>
      </c>
      <c r="D62" s="4">
        <v>64</v>
      </c>
      <c r="E62" s="4">
        <v>56</v>
      </c>
      <c r="F62" s="4">
        <v>9</v>
      </c>
      <c r="G62" s="11">
        <f>SUM(H62:M62)</f>
        <v>29</v>
      </c>
      <c r="H62" s="14">
        <v>5</v>
      </c>
      <c r="I62" s="10">
        <v>5</v>
      </c>
      <c r="J62" s="14">
        <v>5</v>
      </c>
      <c r="K62" s="10">
        <v>5</v>
      </c>
      <c r="L62" s="14">
        <v>4</v>
      </c>
      <c r="M62" s="10">
        <v>5</v>
      </c>
      <c r="P62" s="12"/>
      <c r="Q62" s="12"/>
      <c r="R62" s="13"/>
    </row>
    <row r="63" spans="1:18" x14ac:dyDescent="0.25">
      <c r="A63" s="10">
        <v>103854438</v>
      </c>
      <c r="B63" s="11">
        <f>(C63)*40/(C$5)+(D63)*15/(D$5)+(E63)*15/(E$5)+(F63)+(G63)*20/30</f>
        <v>76.819833675096831</v>
      </c>
      <c r="C63" s="4">
        <v>81</v>
      </c>
      <c r="D63" s="4">
        <v>53</v>
      </c>
      <c r="E63" s="4">
        <v>43</v>
      </c>
      <c r="F63" s="4">
        <v>8</v>
      </c>
      <c r="G63" s="11">
        <f>SUM(H63:M63)</f>
        <v>28</v>
      </c>
      <c r="H63" s="14">
        <v>5</v>
      </c>
      <c r="I63" s="10">
        <v>4</v>
      </c>
      <c r="J63" s="14">
        <v>5</v>
      </c>
      <c r="K63" s="10">
        <v>4</v>
      </c>
      <c r="L63" s="14">
        <v>5</v>
      </c>
      <c r="M63" s="10">
        <v>5</v>
      </c>
      <c r="P63" s="12"/>
      <c r="Q63" s="12"/>
      <c r="R63" s="13"/>
    </row>
    <row r="64" spans="1:18" x14ac:dyDescent="0.25">
      <c r="A64" s="10">
        <v>103855013</v>
      </c>
      <c r="B64" s="11">
        <f>(C64)*40/(C$5)+(D64)*15/(D$5)+(E64)*15/(E$5)+(F64)+(G64)*20/30</f>
        <v>90.466905901116419</v>
      </c>
      <c r="C64" s="4">
        <v>94</v>
      </c>
      <c r="D64" s="4">
        <v>69</v>
      </c>
      <c r="E64" s="4">
        <v>56</v>
      </c>
      <c r="F64" s="4">
        <v>10</v>
      </c>
      <c r="G64" s="11">
        <f>SUM(H64:M64)</f>
        <v>29</v>
      </c>
      <c r="H64" s="14">
        <v>5</v>
      </c>
      <c r="I64" s="10">
        <v>5</v>
      </c>
      <c r="J64" s="14">
        <v>5</v>
      </c>
      <c r="K64" s="10">
        <v>5</v>
      </c>
      <c r="L64" s="14">
        <v>5</v>
      </c>
      <c r="M64" s="10">
        <v>4</v>
      </c>
      <c r="P64" s="12"/>
      <c r="Q64" s="12"/>
      <c r="R64" s="13"/>
    </row>
    <row r="65" spans="1:18" x14ac:dyDescent="0.25">
      <c r="A65" s="10">
        <v>103927349</v>
      </c>
      <c r="B65" s="11">
        <f>(C65)*40/(C$5)+(D65)*15/(D$5)+(E65)*15/(E$5)+(F65)+(G65)*20/30</f>
        <v>61.425552517657785</v>
      </c>
      <c r="C65" s="4">
        <v>83</v>
      </c>
      <c r="D65" s="4">
        <v>63</v>
      </c>
      <c r="E65" s="4">
        <v>37</v>
      </c>
      <c r="F65" s="4">
        <v>10</v>
      </c>
      <c r="G65" s="11">
        <f>SUM(H65:M65)</f>
        <v>0</v>
      </c>
      <c r="H65" s="14"/>
      <c r="I65" s="10"/>
      <c r="J65" s="10"/>
      <c r="K65" s="10"/>
      <c r="L65" s="10"/>
      <c r="M65" s="10"/>
      <c r="P65" s="12"/>
      <c r="Q65" s="12"/>
      <c r="R65" s="13"/>
    </row>
    <row r="66" spans="1:18" x14ac:dyDescent="0.25">
      <c r="A66" s="10">
        <v>103939285</v>
      </c>
      <c r="B66" s="11">
        <f>(C66)*40/(C$5)+(D66)*15/(D$5)+(E66)*15/(E$5)+(F66)+(G66)*20/30</f>
        <v>91.591649578491683</v>
      </c>
      <c r="C66" s="4">
        <v>108</v>
      </c>
      <c r="D66" s="4">
        <v>67</v>
      </c>
      <c r="E66" s="4">
        <v>41</v>
      </c>
      <c r="F66" s="4">
        <v>10</v>
      </c>
      <c r="G66" s="11">
        <f>SUM(H66:M66)</f>
        <v>29</v>
      </c>
      <c r="H66" s="14">
        <v>5</v>
      </c>
      <c r="I66" s="10">
        <v>5</v>
      </c>
      <c r="J66" s="14">
        <v>5</v>
      </c>
      <c r="K66" s="10">
        <v>5</v>
      </c>
      <c r="L66" s="14">
        <v>5</v>
      </c>
      <c r="M66" s="10">
        <v>4</v>
      </c>
      <c r="P66" s="12"/>
      <c r="Q66" s="12"/>
      <c r="R66" s="13"/>
    </row>
    <row r="67" spans="1:18" x14ac:dyDescent="0.25">
      <c r="A67" s="10">
        <v>103941750</v>
      </c>
      <c r="B67" s="11">
        <f>(C67)*50/(C$5)+(D67)*20/(D$5)+(F67)+(G67)*20/30</f>
        <v>80.703349282296656</v>
      </c>
      <c r="C67" s="4">
        <v>76</v>
      </c>
      <c r="D67" s="4">
        <v>69</v>
      </c>
      <c r="E67" s="4" t="s">
        <v>17</v>
      </c>
      <c r="F67" s="4">
        <v>10</v>
      </c>
      <c r="G67" s="11">
        <f>SUM(H67:M67)</f>
        <v>27</v>
      </c>
      <c r="H67" s="14">
        <v>4</v>
      </c>
      <c r="I67" s="10">
        <v>5</v>
      </c>
      <c r="J67" s="14">
        <v>5</v>
      </c>
      <c r="K67" s="10">
        <v>5</v>
      </c>
      <c r="L67" s="14">
        <v>5</v>
      </c>
      <c r="M67" s="10">
        <v>3</v>
      </c>
      <c r="P67" s="12"/>
      <c r="Q67" s="12"/>
      <c r="R67" s="13"/>
    </row>
    <row r="68" spans="1:18" x14ac:dyDescent="0.25">
      <c r="A68" s="10">
        <v>103965059</v>
      </c>
      <c r="B68" s="11">
        <f>(C68)*40/(C$5)+(D68)*15/(D$5)+(E68)*15/(E$5)+(F68)+(G68)*20/30</f>
        <v>90.544827979038502</v>
      </c>
      <c r="C68" s="4">
        <v>95</v>
      </c>
      <c r="D68" s="4">
        <v>69</v>
      </c>
      <c r="E68" s="4">
        <v>52</v>
      </c>
      <c r="F68" s="4">
        <v>10</v>
      </c>
      <c r="G68" s="11">
        <f>SUM(H68:M68)</f>
        <v>30</v>
      </c>
      <c r="H68" s="14">
        <v>5</v>
      </c>
      <c r="I68" s="10">
        <v>5</v>
      </c>
      <c r="J68" s="14">
        <v>5</v>
      </c>
      <c r="K68" s="10">
        <v>5</v>
      </c>
      <c r="L68" s="14">
        <v>5</v>
      </c>
      <c r="M68" s="10">
        <v>5</v>
      </c>
      <c r="P68" s="12"/>
      <c r="Q68" s="12"/>
      <c r="R68" s="13"/>
    </row>
    <row r="69" spans="1:18" x14ac:dyDescent="0.25">
      <c r="A69" s="10">
        <v>103992701</v>
      </c>
      <c r="B69" s="11">
        <f>(C69)*40/(C$5)+(D69)*15/(D$5)+(E69)*15/(E$5)+(F69)+(G69)*20/30</f>
        <v>94.272898154477105</v>
      </c>
      <c r="C69" s="4">
        <v>106</v>
      </c>
      <c r="D69" s="4">
        <v>71</v>
      </c>
      <c r="E69" s="4">
        <v>52</v>
      </c>
      <c r="F69" s="4">
        <v>10</v>
      </c>
      <c r="G69" s="11">
        <f>SUM(H69:M69)</f>
        <v>29</v>
      </c>
      <c r="H69" s="14">
        <v>5</v>
      </c>
      <c r="I69" s="10">
        <v>5</v>
      </c>
      <c r="J69" s="14">
        <v>5</v>
      </c>
      <c r="K69" s="10">
        <v>5</v>
      </c>
      <c r="L69" s="14">
        <v>4</v>
      </c>
      <c r="M69" s="10">
        <v>5</v>
      </c>
      <c r="P69" s="12"/>
      <c r="Q69" s="12"/>
      <c r="R69" s="13"/>
    </row>
    <row r="70" spans="1:18" x14ac:dyDescent="0.25">
      <c r="A70" s="10">
        <v>104072903</v>
      </c>
      <c r="B70" s="11">
        <f>(C70)*40/(C$5)+(D70)*15/(D$5)+(E70)*15/(E$5)+(F70)+(G70)*20/30</f>
        <v>93.814821143768498</v>
      </c>
      <c r="C70" s="4">
        <v>103</v>
      </c>
      <c r="D70" s="4">
        <v>73</v>
      </c>
      <c r="E70" s="4">
        <v>53</v>
      </c>
      <c r="F70" s="4">
        <v>10</v>
      </c>
      <c r="G70" s="11">
        <f>SUM(H70:M70)</f>
        <v>29</v>
      </c>
      <c r="H70" s="14">
        <v>5</v>
      </c>
      <c r="I70" s="10">
        <v>5</v>
      </c>
      <c r="J70" s="14">
        <v>5</v>
      </c>
      <c r="K70" s="10">
        <v>5</v>
      </c>
      <c r="L70" s="14">
        <v>4</v>
      </c>
      <c r="M70" s="10">
        <v>5</v>
      </c>
      <c r="P70" s="12"/>
      <c r="Q70" s="12"/>
      <c r="R70" s="13"/>
    </row>
    <row r="71" spans="1:18" x14ac:dyDescent="0.25">
      <c r="A71" s="10">
        <v>104142327</v>
      </c>
      <c r="B71" s="11">
        <f>(C71)*40/(C$5)+(D71)*15/(D$5)+(E71)*15/(E$5)+(F71)+(G71)*20/30</f>
        <v>80.190647072226014</v>
      </c>
      <c r="C71" s="4">
        <v>108</v>
      </c>
      <c r="D71" s="4">
        <v>71</v>
      </c>
      <c r="E71" s="4">
        <v>57</v>
      </c>
      <c r="F71" s="4">
        <v>10</v>
      </c>
      <c r="G71" s="11">
        <f>SUM(H71:M71)</f>
        <v>5</v>
      </c>
      <c r="H71" s="10"/>
      <c r="I71" s="10"/>
      <c r="J71" s="10"/>
      <c r="K71" s="10">
        <v>5</v>
      </c>
      <c r="L71" s="10"/>
      <c r="M71" s="10"/>
      <c r="P71" s="12"/>
      <c r="Q71" s="12"/>
      <c r="R71" s="13"/>
    </row>
    <row r="72" spans="1:18" x14ac:dyDescent="0.25">
      <c r="A72" s="10">
        <v>104151495</v>
      </c>
      <c r="B72" s="11">
        <f>(C72)*40/(C$5)+(D72)*15/(D$5)+(E72)*15/(E$5)+(F72)+(G72)*20/30</f>
        <v>96.226247436773747</v>
      </c>
      <c r="C72" s="4">
        <v>113</v>
      </c>
      <c r="D72" s="4">
        <v>68</v>
      </c>
      <c r="E72" s="4">
        <v>52</v>
      </c>
      <c r="F72" s="4">
        <v>10</v>
      </c>
      <c r="G72" s="11">
        <f>SUM(H72:M72)</f>
        <v>29</v>
      </c>
      <c r="H72" s="14">
        <v>5</v>
      </c>
      <c r="I72" s="10">
        <v>5</v>
      </c>
      <c r="J72" s="14">
        <v>4</v>
      </c>
      <c r="K72" s="10">
        <v>5</v>
      </c>
      <c r="L72" s="14">
        <v>5</v>
      </c>
      <c r="M72" s="10">
        <v>5</v>
      </c>
      <c r="P72" s="12"/>
      <c r="Q72" s="12"/>
      <c r="R72" s="13"/>
    </row>
    <row r="73" spans="1:18" x14ac:dyDescent="0.25">
      <c r="A73" s="10">
        <v>104158302</v>
      </c>
      <c r="B73" s="11">
        <f>(C73)*40/(C$5)+(D73)*15/(D$5)+(E73)*15/(E$5)+(F73)+(G73)*20/30</f>
        <v>77.473171565276829</v>
      </c>
      <c r="C73" s="4">
        <v>94</v>
      </c>
      <c r="D73" s="4">
        <v>63</v>
      </c>
      <c r="E73" s="4">
        <v>47</v>
      </c>
      <c r="F73" s="4">
        <v>9</v>
      </c>
      <c r="G73" s="11">
        <f>SUM(H73:M73)</f>
        <v>16</v>
      </c>
      <c r="H73" s="14">
        <v>3</v>
      </c>
      <c r="I73" s="10">
        <v>5</v>
      </c>
      <c r="J73" s="14">
        <v>4</v>
      </c>
      <c r="K73" s="10"/>
      <c r="L73" s="14">
        <v>4</v>
      </c>
      <c r="M73" s="10"/>
      <c r="P73" s="12"/>
      <c r="Q73" s="12"/>
      <c r="R73" s="13"/>
    </row>
    <row r="74" spans="1:18" x14ac:dyDescent="0.25">
      <c r="A74" s="10">
        <v>104159729</v>
      </c>
      <c r="B74" s="11">
        <f>(C74)*40/(C$5)+(D74)*15/(D$5)+(E74)*15/(E$5)+(F74)+(G74)*20/30</f>
        <v>74.556561859193437</v>
      </c>
      <c r="C74" s="4">
        <v>86</v>
      </c>
      <c r="D74" s="4">
        <v>55</v>
      </c>
      <c r="E74" s="4">
        <v>41</v>
      </c>
      <c r="F74" s="4">
        <v>10</v>
      </c>
      <c r="G74" s="11">
        <f>SUM(H74:M74)</f>
        <v>19</v>
      </c>
      <c r="H74" s="14">
        <v>5</v>
      </c>
      <c r="I74" s="10">
        <v>5</v>
      </c>
      <c r="J74" s="14">
        <v>4</v>
      </c>
      <c r="K74" s="10"/>
      <c r="L74" s="14">
        <v>5</v>
      </c>
      <c r="M74" s="10"/>
    </row>
    <row r="75" spans="1:18" x14ac:dyDescent="0.25">
      <c r="A75" s="10">
        <v>104322787</v>
      </c>
      <c r="B75" s="11">
        <f>(C75)*40/(C$5)+(D75)*15/(D$5)+(E75)*15/(E$5)+(F75)+(G75)*20/30</f>
        <v>71.629186602870817</v>
      </c>
      <c r="C75" s="4">
        <v>83</v>
      </c>
      <c r="D75" s="4">
        <v>58</v>
      </c>
      <c r="E75" s="4">
        <v>49</v>
      </c>
      <c r="F75" s="4">
        <v>5</v>
      </c>
      <c r="G75" s="11">
        <f>SUM(H75:M75)</f>
        <v>20</v>
      </c>
      <c r="H75" s="14">
        <v>4</v>
      </c>
      <c r="I75" s="10">
        <v>4</v>
      </c>
      <c r="J75" s="14">
        <v>4</v>
      </c>
      <c r="K75" s="10">
        <v>5</v>
      </c>
      <c r="L75" s="10"/>
      <c r="M75" s="10">
        <v>3</v>
      </c>
    </row>
    <row r="76" spans="1:18" x14ac:dyDescent="0.25">
      <c r="A76" s="10">
        <v>900571010</v>
      </c>
      <c r="B76" s="11">
        <f>(C76)*40/(C$5)+(D76)*15/(D$5)+(E76)*15/(E$5)+(F76)+(G76)*20/30</f>
        <v>93.719753930280234</v>
      </c>
      <c r="C76" s="4">
        <v>101</v>
      </c>
      <c r="D76" s="4">
        <v>68</v>
      </c>
      <c r="E76" s="4">
        <v>57</v>
      </c>
      <c r="F76" s="4">
        <v>10</v>
      </c>
      <c r="G76" s="11">
        <f>SUM(H76:M76)</f>
        <v>30</v>
      </c>
      <c r="H76" s="14">
        <v>5</v>
      </c>
      <c r="I76" s="10">
        <v>5</v>
      </c>
      <c r="J76" s="14">
        <v>5</v>
      </c>
      <c r="K76" s="10">
        <v>5</v>
      </c>
      <c r="L76" s="14">
        <v>5</v>
      </c>
      <c r="M76" s="10">
        <v>5</v>
      </c>
    </row>
    <row r="77" spans="1:18" x14ac:dyDescent="0.25">
      <c r="A77" s="3"/>
      <c r="B77" s="11"/>
      <c r="C77" s="4"/>
      <c r="D77" s="4"/>
      <c r="E77" s="4"/>
      <c r="F77" s="4"/>
      <c r="G77" s="11"/>
      <c r="H77" s="4"/>
      <c r="I77" s="8"/>
      <c r="J77" s="4"/>
      <c r="K77" s="11"/>
      <c r="L77" s="11"/>
      <c r="M77" s="4"/>
    </row>
    <row r="78" spans="1:18" x14ac:dyDescent="0.25">
      <c r="A78" s="3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8" x14ac:dyDescent="0.25">
      <c r="A79" s="6" t="s">
        <v>13</v>
      </c>
      <c r="B79" s="7">
        <f t="shared" ref="B79:G79" si="0">AVERAGE(B7:B77)</f>
        <v>83.578237424919351</v>
      </c>
      <c r="C79" s="7">
        <f t="shared" si="0"/>
        <v>94.333333333333329</v>
      </c>
      <c r="D79" s="7">
        <f t="shared" si="0"/>
        <v>64.971014492753625</v>
      </c>
      <c r="E79" s="7">
        <f t="shared" si="0"/>
        <v>49.529411764705884</v>
      </c>
      <c r="F79" s="7">
        <f t="shared" si="0"/>
        <v>9.1640625</v>
      </c>
      <c r="G79" s="7">
        <f t="shared" si="0"/>
        <v>24.246376811594203</v>
      </c>
      <c r="H79" s="7"/>
      <c r="I79" s="7"/>
      <c r="J79" s="7"/>
      <c r="K79" s="7"/>
      <c r="L79" s="7"/>
      <c r="M79" s="7"/>
    </row>
    <row r="80" spans="1:18" x14ac:dyDescent="0.25">
      <c r="A80" s="6" t="s">
        <v>14</v>
      </c>
      <c r="B80" s="7">
        <f>(B79)</f>
        <v>83.578237424919351</v>
      </c>
      <c r="C80" s="7">
        <f>(C79)/(C$5)*100</f>
        <v>85.757575757575751</v>
      </c>
      <c r="D80" s="7">
        <f>(D79)/(D$5)*100</f>
        <v>85.488176964149503</v>
      </c>
      <c r="E80" s="7">
        <f>(E79)/(E$5)*100</f>
        <v>78.618113912231564</v>
      </c>
      <c r="F80" s="7">
        <f>(F79)/(F$5)*100</f>
        <v>91.640625</v>
      </c>
      <c r="G80" s="7">
        <f>(G79)/(G$5)*100</f>
        <v>80.821256038647348</v>
      </c>
      <c r="H80" s="7"/>
      <c r="I80" s="7"/>
      <c r="J80" s="7"/>
      <c r="K80" s="7"/>
      <c r="L80" s="7"/>
      <c r="M80" s="7"/>
    </row>
  </sheetData>
  <sortState ref="A7:M76">
    <sortCondition ref="A7:A76"/>
  </sortState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ClassListFile_tpalmer_2013-Oct-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Robert Douglas Kent</cp:lastModifiedBy>
  <dcterms:created xsi:type="dcterms:W3CDTF">2013-10-01T14:01:37Z</dcterms:created>
  <dcterms:modified xsi:type="dcterms:W3CDTF">2014-12-17T20:08:32Z</dcterms:modified>
</cp:coreProperties>
</file>